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ir_takeda\Downloads\"/>
    </mc:Choice>
  </mc:AlternateContent>
  <xr:revisionPtr revIDLastSave="0" documentId="13_ncr:1_{9BBC4FAC-E622-4441-A8DE-AA9F171F0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16" i="1"/>
  <c r="F17" i="1"/>
  <c r="F18" i="1"/>
  <c r="F19" i="1"/>
  <c r="F20" i="1"/>
  <c r="F15" i="1"/>
  <c r="C11" i="1"/>
  <c r="D17" i="1" s="1"/>
  <c r="E17" i="1" s="1"/>
  <c r="D20" i="1" l="1"/>
  <c r="E20" i="1" s="1"/>
  <c r="D18" i="1"/>
  <c r="E18" i="1" s="1"/>
  <c r="D19" i="1"/>
  <c r="E19" i="1" s="1"/>
  <c r="D16" i="1"/>
  <c r="E16" i="1" s="1"/>
  <c r="D15" i="1"/>
  <c r="E15" i="1" s="1"/>
  <c r="J8" i="1" l="1"/>
  <c r="J7" i="1"/>
  <c r="J11" i="1"/>
</calcChain>
</file>

<file path=xl/sharedStrings.xml><?xml version="1.0" encoding="utf-8"?>
<sst xmlns="http://schemas.openxmlformats.org/spreadsheetml/2006/main" count="22" uniqueCount="22">
  <si>
    <t>双曲線法沈下予測</t>
    <rPh sb="0" eb="4">
      <t>ソウキョクセンホウ</t>
    </rPh>
    <rPh sb="4" eb="8">
      <t>チンカヨソク</t>
    </rPh>
    <phoneticPr fontId="1"/>
  </si>
  <si>
    <r>
      <t>入力するべきセルが</t>
    </r>
    <r>
      <rPr>
        <b/>
        <sz val="11"/>
        <color theme="8"/>
        <rFont val="Yu Gothic"/>
        <family val="3"/>
        <charset val="128"/>
        <scheme val="minor"/>
      </rPr>
      <t>青枠</t>
    </r>
    <r>
      <rPr>
        <b/>
        <sz val="11"/>
        <color theme="1"/>
        <rFont val="Yu Gothic"/>
        <family val="3"/>
        <charset val="128"/>
        <scheme val="minor"/>
      </rPr>
      <t>です。</t>
    </r>
    <rPh sb="0" eb="2">
      <t>ニュウリョク</t>
    </rPh>
    <rPh sb="9" eb="10">
      <t>アオ</t>
    </rPh>
    <rPh sb="10" eb="11">
      <t>ワク</t>
    </rPh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</si>
  <si>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</si>
  <si>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</si>
  <si>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α</t>
    </r>
    <r>
      <rPr>
        <b/>
        <sz val="11"/>
        <color theme="1"/>
        <rFont val="Yu Gothic"/>
        <family val="3"/>
        <charset val="128"/>
        <scheme val="minor"/>
      </rPr>
      <t>+</t>
    </r>
    <r>
      <rPr>
        <b/>
        <sz val="11"/>
        <color rgb="FFFF0000"/>
        <rFont val="Yu Gothic"/>
        <family val="3"/>
        <charset val="128"/>
        <scheme val="minor"/>
      </rPr>
      <t>β</t>
    </r>
    <r>
      <rPr>
        <b/>
        <sz val="11"/>
        <color rgb="FF0070C0"/>
        <rFont val="Yu Gothic"/>
        <family val="3"/>
        <charset val="128"/>
        <scheme val="minor"/>
      </rPr>
      <t xml:space="preserve">t </t>
    </r>
    <r>
      <rPr>
        <b/>
        <sz val="11"/>
        <color theme="1"/>
        <rFont val="Yu Gothic"/>
        <family val="3"/>
        <charset val="128"/>
        <scheme val="minor"/>
      </rPr>
      <t xml:space="preserve">= </t>
    </r>
    <r>
      <rPr>
        <b/>
        <sz val="11"/>
        <color rgb="FF0070C0"/>
        <rFont val="Yu Gothic"/>
        <family val="3"/>
        <charset val="128"/>
        <scheme val="minor"/>
      </rPr>
      <t>t</t>
    </r>
    <r>
      <rPr>
        <b/>
        <sz val="11"/>
        <color theme="1"/>
        <rFont val="Yu Gothic"/>
        <family val="3"/>
        <charset val="128"/>
        <scheme val="minor"/>
      </rPr>
      <t>/(</t>
    </r>
    <r>
      <rPr>
        <b/>
        <sz val="11"/>
        <color rgb="FF0070C0"/>
        <rFont val="Yu Gothic"/>
        <family val="3"/>
        <charset val="128"/>
        <scheme val="minor"/>
      </rPr>
      <t>S-S0</t>
    </r>
    <r>
      <rPr>
        <b/>
        <sz val="11"/>
        <color theme="1"/>
        <rFont val="Yu Gothic"/>
        <family val="3"/>
        <charset val="128"/>
        <scheme val="minor"/>
      </rPr>
      <t>)</t>
    </r>
    <phoneticPr fontId="1"/>
  </si>
  <si>
    <t>α</t>
    <phoneticPr fontId="1"/>
  </si>
  <si>
    <t>β</t>
    <phoneticPr fontId="1"/>
  </si>
  <si>
    <t>目標沈下量を入力してください</t>
    <rPh sb="0" eb="5">
      <t>モクヒョウチンカリョウ</t>
    </rPh>
    <rPh sb="6" eb="8">
      <t>ニュウリョク</t>
    </rPh>
    <phoneticPr fontId="1"/>
  </si>
  <si>
    <t>目標沈下量(cm)</t>
    <rPh sb="0" eb="2">
      <t>モクヒョウ</t>
    </rPh>
    <rPh sb="2" eb="4">
      <t>チンカ</t>
    </rPh>
    <rPh sb="4" eb="5">
      <t>リョウ</t>
    </rPh>
    <phoneticPr fontId="1"/>
  </si>
  <si>
    <t>S0(総沈下量Sの一番上の値)(cm)</t>
    <rPh sb="3" eb="7">
      <t>ソウチンカリョウ</t>
    </rPh>
    <rPh sb="9" eb="12">
      <t>イチバンウエ</t>
    </rPh>
    <rPh sb="13" eb="14">
      <t>アタイ</t>
    </rPh>
    <phoneticPr fontId="1"/>
  </si>
  <si>
    <t>最終沈下量(S0+1/β)(cm)</t>
    <rPh sb="0" eb="2">
      <t>サイシュウ</t>
    </rPh>
    <rPh sb="2" eb="4">
      <t>チンカ</t>
    </rPh>
    <rPh sb="4" eb="5">
      <t>リョウ</t>
    </rPh>
    <phoneticPr fontId="1"/>
  </si>
  <si>
    <t>t→∞</t>
    <phoneticPr fontId="1"/>
  </si>
  <si>
    <t>以下に測定値を入力してください</t>
    <rPh sb="0" eb="2">
      <t>イカ</t>
    </rPh>
    <rPh sb="3" eb="6">
      <t>ソクテイチ</t>
    </rPh>
    <rPh sb="7" eb="9">
      <t>ニュウリョク</t>
    </rPh>
    <phoneticPr fontId="1"/>
  </si>
  <si>
    <t>S0からの経過日数t(日)</t>
    <rPh sb="5" eb="9">
      <t>ケイカニッスウ</t>
    </rPh>
    <rPh sb="11" eb="12">
      <t>ニチ</t>
    </rPh>
    <phoneticPr fontId="1"/>
  </si>
  <si>
    <t>総沈下量S(cm)</t>
    <rPh sb="0" eb="1">
      <t>ソウ</t>
    </rPh>
    <rPh sb="1" eb="3">
      <t>チンカ</t>
    </rPh>
    <rPh sb="3" eb="4">
      <t>リョウ</t>
    </rPh>
    <phoneticPr fontId="1"/>
  </si>
  <si>
    <t>沈下量S-S0(cm)</t>
    <rPh sb="0" eb="2">
      <t>チンカ</t>
    </rPh>
    <rPh sb="2" eb="3">
      <t>リョウ</t>
    </rPh>
    <phoneticPr fontId="1"/>
  </si>
  <si>
    <t>t/(S-S0)</t>
    <phoneticPr fontId="1"/>
  </si>
  <si>
    <t>t</t>
    <phoneticPr fontId="1"/>
  </si>
  <si>
    <t>t(目標沈下量に達する日数)</t>
    <rPh sb="2" eb="7">
      <t>モクヒョウチンカリョウ</t>
    </rPh>
    <rPh sb="8" eb="9">
      <t>タッ</t>
    </rPh>
    <rPh sb="11" eb="13">
      <t>ニッスウ</t>
    </rPh>
    <phoneticPr fontId="1"/>
  </si>
  <si>
    <t>目標沈下量を入力</t>
    <rPh sb="0" eb="5">
      <t>モクヒョウチンカリョウ</t>
    </rPh>
    <rPh sb="6" eb="8">
      <t>ニュウリョク</t>
    </rPh>
    <phoneticPr fontId="1"/>
  </si>
  <si>
    <t>※ t = 0 の行は、α・βを求める回帰計算には使用しません。</t>
  </si>
  <si>
    <t>tとt/(S-S0)の関数として切片αと傾きβを出力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</si>
</sst>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0070C0"/>
      <name val="Yu Gothic"/>
      <family val="2"/>
      <scheme val="minor"/>
    </font>
    <font>
      <sz val="11"/>
      <color rgb="FFFF000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DashDotDot">
        <color auto="1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rgb="FF0070C0"/>
      </left>
      <right style="hair">
        <color auto="1"/>
      </right>
      <top style="medium">
        <color rgb="FF0070C0"/>
      </top>
      <bottom style="hair">
        <color theme="1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hair">
        <color theme="1"/>
      </bottom>
      <diagonal/>
    </border>
    <border>
      <left style="medium">
        <color theme="8"/>
      </left>
      <right style="hair">
        <color auto="1"/>
      </right>
      <top style="hair">
        <color theme="1"/>
      </top>
      <bottom style="hair">
        <color auto="1"/>
      </bottom>
      <diagonal/>
    </border>
    <border>
      <left style="hair">
        <color auto="1"/>
      </left>
      <right style="medium">
        <color theme="8"/>
      </right>
      <top style="hair">
        <color theme="1"/>
      </top>
      <bottom style="hair">
        <color auto="1"/>
      </bottom>
      <diagonal/>
    </border>
    <border>
      <left style="medium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8"/>
      </right>
      <top style="hair">
        <color auto="1"/>
      </top>
      <bottom style="hair">
        <color auto="1"/>
      </bottom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76" fontId="0" fillId="0" borderId="0" xfId="0" applyNumberFormat="1"/>
    <xf numFmtId="176" fontId="0" fillId="0" borderId="13" xfId="0" applyNumberFormat="1" applyBorder="1"/>
    <xf numFmtId="176" fontId="3" fillId="0" borderId="15" xfId="0" applyNumberFormat="1" applyFont="1" applyBorder="1"/>
    <xf numFmtId="176" fontId="3" fillId="0" borderId="17" xfId="0" applyNumberFormat="1" applyFont="1" applyBorder="1"/>
    <xf numFmtId="176" fontId="3" fillId="0" borderId="19" xfId="0" applyNumberFormat="1" applyFont="1" applyBorder="1"/>
    <xf numFmtId="176" fontId="0" fillId="0" borderId="8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7" fontId="0" fillId="0" borderId="6" xfId="0" applyNumberFormat="1" applyBorder="1"/>
    <xf numFmtId="177" fontId="0" fillId="0" borderId="0" xfId="0" applyNumberFormat="1"/>
    <xf numFmtId="177" fontId="5" fillId="0" borderId="5" xfId="0" applyNumberFormat="1" applyFont="1" applyBorder="1"/>
    <xf numFmtId="177" fontId="2" fillId="0" borderId="7" xfId="0" applyNumberFormat="1" applyFont="1" applyBorder="1"/>
    <xf numFmtId="177" fontId="0" fillId="0" borderId="14" xfId="0" applyNumberFormat="1" applyBorder="1"/>
    <xf numFmtId="177" fontId="0" fillId="0" borderId="12" xfId="0" applyNumberFormat="1" applyBorder="1"/>
    <xf numFmtId="177" fontId="2" fillId="0" borderId="9" xfId="0" applyNumberFormat="1" applyFont="1" applyBorder="1"/>
    <xf numFmtId="177" fontId="3" fillId="0" borderId="16" xfId="0" applyNumberFormat="1" applyFont="1" applyBorder="1"/>
    <xf numFmtId="177" fontId="0" fillId="0" borderId="4" xfId="0" applyNumberFormat="1" applyBorder="1"/>
    <xf numFmtId="177" fontId="0" fillId="0" borderId="3" xfId="0" applyNumberForma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177" fontId="0" fillId="0" borderId="21" xfId="0" applyNumberFormat="1" applyBorder="1"/>
    <xf numFmtId="177" fontId="3" fillId="0" borderId="22" xfId="0" applyNumberFormat="1" applyFont="1" applyBorder="1"/>
    <xf numFmtId="176" fontId="0" fillId="0" borderId="23" xfId="0" applyNumberFormat="1" applyBorder="1"/>
    <xf numFmtId="176" fontId="0" fillId="0" borderId="24" xfId="0" applyNumberFormat="1" applyBorder="1"/>
    <xf numFmtId="177" fontId="0" fillId="0" borderId="25" xfId="0" applyNumberFormat="1" applyBorder="1"/>
    <xf numFmtId="176" fontId="0" fillId="0" borderId="25" xfId="0" applyNumberFormat="1" applyBorder="1"/>
    <xf numFmtId="177" fontId="7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76" fontId="6" fillId="0" borderId="1" xfId="0" applyNumberFormat="1" applyFont="1" applyBorder="1"/>
    <xf numFmtId="177" fontId="5" fillId="0" borderId="2" xfId="0" applyNumberFormat="1" applyFont="1" applyBorder="1"/>
    <xf numFmtId="177" fontId="0" fillId="0" borderId="26" xfId="0" applyNumberFormat="1" applyBorder="1"/>
    <xf numFmtId="0" fontId="0" fillId="0" borderId="27" xfId="0" applyBorder="1" applyAlignment="1"/>
    <xf numFmtId="0" fontId="0" fillId="0" borderId="28" xfId="0" applyBorder="1" applyAlignment="1"/>
    <xf numFmtId="177" fontId="0" fillId="0" borderId="27" xfId="0" applyNumberFormat="1" applyBorder="1" applyAlignment="1"/>
    <xf numFmtId="177" fontId="0" fillId="0" borderId="28" xfId="0" applyNumberFormat="1" applyBorder="1" applyAlignment="1"/>
    <xf numFmtId="177" fontId="0" fillId="0" borderId="0" xfId="0" applyNumberFormat="1" applyBorder="1" applyAlignment="1"/>
    <xf numFmtId="177" fontId="4" fillId="0" borderId="5" xfId="0" applyNumberFormat="1" applyFont="1" applyBorder="1"/>
    <xf numFmtId="177" fontId="0" fillId="0" borderId="5" xfId="0" applyNumberFormat="1" applyBorder="1"/>
    <xf numFmtId="176" fontId="2" fillId="0" borderId="29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85" zoomScaleNormal="85" workbookViewId="0">
      <selection activeCell="M9" sqref="M9"/>
    </sheetView>
  </sheetViews>
  <sheetFormatPr defaultRowHeight="18.75"/>
  <cols>
    <col min="1" max="1" width="9" style="10"/>
    <col min="2" max="2" width="31.375" style="1" bestFit="1" customWidth="1"/>
    <col min="3" max="3" width="26.75" style="10" bestFit="1" customWidth="1"/>
    <col min="4" max="4" width="16.125" style="10" bestFit="1" customWidth="1"/>
    <col min="5" max="5" width="13.125" style="10" bestFit="1" customWidth="1"/>
    <col min="6" max="6" width="9.5" style="1" bestFit="1" customWidth="1"/>
    <col min="7" max="7" width="10.25" style="9" customWidth="1"/>
    <col min="8" max="8" width="8.75" style="10" customWidth="1"/>
    <col min="9" max="9" width="26.25" style="10" bestFit="1" customWidth="1"/>
    <col min="10" max="10" width="17.375" style="10" bestFit="1" customWidth="1"/>
    <col min="11" max="21" width="9" style="10"/>
    <col min="22" max="25" width="9.125" style="10" bestFit="1" customWidth="1"/>
    <col min="26" max="26" width="9" style="10"/>
    <col min="27" max="27" width="9.5" style="10" bestFit="1" customWidth="1"/>
    <col min="28" max="28" width="9.125" style="10" bestFit="1" customWidth="1"/>
    <col min="29" max="29" width="9.5" style="10" bestFit="1" customWidth="1"/>
    <col min="30" max="30" width="9.125" style="10" bestFit="1" customWidth="1"/>
    <col min="31" max="16384" width="9" style="10"/>
  </cols>
  <sheetData>
    <row r="1" spans="1:11" ht="24">
      <c r="A1" s="27" t="s">
        <v>0</v>
      </c>
    </row>
    <row r="2" spans="1:11" ht="22.5" customHeight="1"/>
    <row r="3" spans="1:11">
      <c r="B3" s="28" t="s">
        <v>1</v>
      </c>
    </row>
    <row r="4" spans="1:11" ht="24.75" thickBot="1">
      <c r="A4" s="27"/>
    </row>
    <row r="5" spans="1:11" ht="19.5" thickBot="1">
      <c r="B5" s="30" t="s">
        <v>2</v>
      </c>
      <c r="I5" s="31" t="s">
        <v>3</v>
      </c>
    </row>
    <row r="6" spans="1:11" ht="19.5" thickBot="1">
      <c r="C6" s="37"/>
      <c r="D6" s="37"/>
    </row>
    <row r="7" spans="1:11" ht="19.5" thickBot="1">
      <c r="B7" s="40" t="s">
        <v>4</v>
      </c>
      <c r="C7" s="37" t="s">
        <v>21</v>
      </c>
      <c r="D7" s="37"/>
      <c r="I7" s="38" t="s">
        <v>5</v>
      </c>
      <c r="J7" s="39">
        <f>INTERCEPT(E16:E20,F16:F20)</f>
        <v>7.1166666666666725</v>
      </c>
    </row>
    <row r="8" spans="1:11">
      <c r="C8" s="37"/>
      <c r="D8" s="37"/>
      <c r="I8" s="38" t="s">
        <v>6</v>
      </c>
      <c r="J8" s="39">
        <f>SLOPE(E16:E20,F16:F20)</f>
        <v>7.2222222222220508E-2</v>
      </c>
    </row>
    <row r="9" spans="1:11" ht="19.5" thickBot="1">
      <c r="C9" s="29" t="s">
        <v>7</v>
      </c>
      <c r="I9" s="33" t="s">
        <v>20</v>
      </c>
      <c r="J9" s="33"/>
    </row>
    <row r="10" spans="1:11">
      <c r="B10" s="21" t="s">
        <v>8</v>
      </c>
      <c r="C10" s="22">
        <v>65</v>
      </c>
      <c r="D10" s="32"/>
      <c r="I10" s="34"/>
      <c r="J10" s="34"/>
    </row>
    <row r="11" spans="1:11" ht="19.5" thickBot="1">
      <c r="B11" s="23" t="s">
        <v>9</v>
      </c>
      <c r="C11" s="24">
        <f>C15</f>
        <v>56.4</v>
      </c>
      <c r="D11" s="32"/>
      <c r="I11" s="11" t="s">
        <v>10</v>
      </c>
      <c r="J11" s="12">
        <f>C15+1/J8</f>
        <v>70.246153846154172</v>
      </c>
    </row>
    <row r="12" spans="1:11">
      <c r="I12" s="35" t="s">
        <v>11</v>
      </c>
      <c r="J12" s="37"/>
      <c r="K12" s="37"/>
    </row>
    <row r="13" spans="1:11" ht="19.5" thickBot="1">
      <c r="B13" s="28" t="s">
        <v>12</v>
      </c>
      <c r="E13" s="25"/>
      <c r="F13" s="26"/>
      <c r="I13" s="36"/>
      <c r="J13" s="37"/>
      <c r="K13" s="37"/>
    </row>
    <row r="14" spans="1:11">
      <c r="B14" s="2" t="s">
        <v>13</v>
      </c>
      <c r="C14" s="13" t="s">
        <v>14</v>
      </c>
      <c r="D14" s="14" t="s">
        <v>15</v>
      </c>
      <c r="E14" s="15" t="s">
        <v>16</v>
      </c>
      <c r="F14" s="6" t="s">
        <v>17</v>
      </c>
      <c r="I14" s="11" t="s">
        <v>18</v>
      </c>
      <c r="J14" s="12">
        <f>IF(C10&lt;=C11,"S0より大きい値を入力してください",IF(C10&gt;=J11,"最終沈下量以上です",J7/(1/(C10-C11)-J8)))</f>
        <v>161.53372434016987</v>
      </c>
    </row>
    <row r="15" spans="1:11">
      <c r="B15" s="3">
        <v>0</v>
      </c>
      <c r="C15" s="16">
        <v>56.4</v>
      </c>
      <c r="D15" s="17">
        <f t="shared" ref="D15:D20" si="0">C15-$C$11</f>
        <v>0</v>
      </c>
      <c r="E15" s="18">
        <f>IFERROR(B15/D15,0)</f>
        <v>0</v>
      </c>
      <c r="F15" s="7">
        <f>B15</f>
        <v>0</v>
      </c>
      <c r="I15" s="35" t="s">
        <v>19</v>
      </c>
      <c r="J15" s="35"/>
    </row>
    <row r="16" spans="1:11">
      <c r="B16" s="4">
        <v>3</v>
      </c>
      <c r="C16" s="19">
        <v>56.8</v>
      </c>
      <c r="D16" s="17">
        <f t="shared" si="0"/>
        <v>0.39999999999999858</v>
      </c>
      <c r="E16" s="18">
        <f t="shared" ref="E16:E20" si="1">IFERROR(B16/D16,0)</f>
        <v>7.5000000000000266</v>
      </c>
      <c r="F16" s="7">
        <f t="shared" ref="F16:F20" si="2">B16</f>
        <v>3</v>
      </c>
      <c r="I16" s="37"/>
      <c r="J16" s="37"/>
    </row>
    <row r="17" spans="2:6">
      <c r="B17" s="4">
        <v>6</v>
      </c>
      <c r="C17" s="19">
        <v>57.2</v>
      </c>
      <c r="D17" s="17">
        <f t="shared" si="0"/>
        <v>0.80000000000000426</v>
      </c>
      <c r="E17" s="18">
        <f t="shared" si="1"/>
        <v>7.49999999999996</v>
      </c>
      <c r="F17" s="7">
        <f t="shared" si="2"/>
        <v>6</v>
      </c>
    </row>
    <row r="18" spans="2:6">
      <c r="B18" s="4">
        <v>9</v>
      </c>
      <c r="C18" s="19">
        <v>57.6</v>
      </c>
      <c r="D18" s="17">
        <f t="shared" si="0"/>
        <v>1.2000000000000028</v>
      </c>
      <c r="E18" s="18">
        <f t="shared" si="1"/>
        <v>7.4999999999999822</v>
      </c>
      <c r="F18" s="7">
        <f t="shared" si="2"/>
        <v>9</v>
      </c>
    </row>
    <row r="19" spans="2:6">
      <c r="B19" s="4">
        <v>12</v>
      </c>
      <c r="C19" s="19">
        <v>57.9</v>
      </c>
      <c r="D19" s="17">
        <f t="shared" si="0"/>
        <v>1.5</v>
      </c>
      <c r="E19" s="18">
        <f t="shared" si="1"/>
        <v>8</v>
      </c>
      <c r="F19" s="7">
        <f t="shared" si="2"/>
        <v>12</v>
      </c>
    </row>
    <row r="20" spans="2:6">
      <c r="B20" s="4">
        <v>15</v>
      </c>
      <c r="C20" s="19">
        <v>58.2</v>
      </c>
      <c r="D20" s="17">
        <f t="shared" si="0"/>
        <v>1.8000000000000043</v>
      </c>
      <c r="E20" s="18">
        <f t="shared" si="1"/>
        <v>8.3333333333333144</v>
      </c>
      <c r="F20" s="7">
        <f t="shared" si="2"/>
        <v>15</v>
      </c>
    </row>
    <row r="21" spans="2:6">
      <c r="B21" s="5"/>
      <c r="C21" s="20"/>
      <c r="F21" s="8"/>
    </row>
    <row r="22" spans="2:6">
      <c r="B22" s="5"/>
      <c r="C22" s="20"/>
      <c r="F22" s="8"/>
    </row>
    <row r="23" spans="2:6">
      <c r="B23" s="5"/>
      <c r="C23" s="20"/>
      <c r="F23" s="8"/>
    </row>
    <row r="24" spans="2:6">
      <c r="B24" s="5"/>
      <c r="C24" s="20"/>
      <c r="F24" s="8"/>
    </row>
    <row r="25" spans="2:6">
      <c r="B25" s="5"/>
      <c r="C25" s="20"/>
      <c r="F25" s="8"/>
    </row>
    <row r="26" spans="2:6">
      <c r="B26" s="5"/>
      <c r="C26" s="20"/>
      <c r="F26" s="8"/>
    </row>
    <row r="27" spans="2:6">
      <c r="B27" s="5"/>
      <c r="C27" s="20"/>
      <c r="F27" s="8"/>
    </row>
    <row r="28" spans="2:6">
      <c r="B28" s="5"/>
      <c r="C28" s="20"/>
      <c r="F28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竹田 大樹</dc:creator>
  <cp:keywords/>
  <dc:description/>
  <cp:lastModifiedBy>竹田 大樹</cp:lastModifiedBy>
  <cp:revision/>
  <dcterms:created xsi:type="dcterms:W3CDTF">2015-06-05T18:19:34Z</dcterms:created>
  <dcterms:modified xsi:type="dcterms:W3CDTF">2026-05-08T04:19:12Z</dcterms:modified>
  <cp:category/>
  <cp:contentStatus/>
</cp:coreProperties>
</file>